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9\TITULO V 2019\07-09 MSF INF TRIM 2019 - copia\"/>
    </mc:Choice>
  </mc:AlternateContent>
  <bookViews>
    <workbookView xWindow="0" yWindow="600" windowWidth="20490" windowHeight="7035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8" i="4" l="1"/>
  <c r="H29" i="4"/>
  <c r="H23" i="4"/>
  <c r="H24" i="4"/>
  <c r="H25" i="4"/>
  <c r="H26" i="4"/>
  <c r="H27" i="4"/>
  <c r="H28" i="4"/>
  <c r="H22" i="4"/>
  <c r="H6" i="4"/>
  <c r="H7" i="4"/>
  <c r="H8" i="4"/>
  <c r="H9" i="4"/>
  <c r="H10" i="4"/>
  <c r="H11" i="4"/>
  <c r="H12" i="4"/>
  <c r="H13" i="4"/>
  <c r="H14" i="4"/>
  <c r="H5" i="4"/>
  <c r="E22" i="4" l="1"/>
  <c r="F31" i="4" l="1"/>
  <c r="G31" i="4"/>
  <c r="D31" i="4"/>
  <c r="G21" i="4"/>
  <c r="F21" i="4"/>
  <c r="D21" i="4"/>
  <c r="C31" i="4"/>
  <c r="C21" i="4"/>
  <c r="H37" i="4" l="1"/>
  <c r="E38" i="4"/>
  <c r="E37" i="4" s="1"/>
  <c r="G37" i="4"/>
  <c r="G39" i="4" s="1"/>
  <c r="F37" i="4"/>
  <c r="F39" i="4" s="1"/>
  <c r="D37" i="4"/>
  <c r="D39" i="4" s="1"/>
  <c r="C37" i="4"/>
  <c r="C39" i="4" s="1"/>
  <c r="H35" i="4"/>
  <c r="E35" i="4"/>
  <c r="H34" i="4"/>
  <c r="E34" i="4"/>
  <c r="H33" i="4"/>
  <c r="E33" i="4"/>
  <c r="H32" i="4"/>
  <c r="H31" i="4" s="1"/>
  <c r="E32" i="4"/>
  <c r="E31" i="4" s="1"/>
  <c r="E29" i="4"/>
  <c r="E28" i="4"/>
  <c r="E27" i="4"/>
  <c r="E26" i="4"/>
  <c r="E25" i="4"/>
  <c r="E24" i="4"/>
  <c r="E23" i="4"/>
  <c r="G16" i="4"/>
  <c r="F16" i="4"/>
  <c r="D16" i="4"/>
  <c r="C16" i="4"/>
  <c r="E14" i="4"/>
  <c r="E13" i="4"/>
  <c r="E12" i="4"/>
  <c r="E11" i="4"/>
  <c r="E10" i="4"/>
  <c r="E9" i="4"/>
  <c r="E8" i="4"/>
  <c r="E7" i="4"/>
  <c r="E6" i="4"/>
  <c r="E5" i="4"/>
  <c r="E21" i="4" l="1"/>
  <c r="E39" i="4" s="1"/>
  <c r="H16" i="4"/>
  <c r="E16" i="4"/>
  <c r="H21" i="4"/>
  <c r="H39" i="4" s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<sst xmlns="http://schemas.openxmlformats.org/spreadsheetml/2006/main" count="99" uniqueCount="51">
  <si>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</si>
  <si>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</si>
  <si>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</si>
  <si>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</si>
  <si>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</si>
  <si>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</si>
  <si>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</si>
  <si>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</si>
  <si>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</si>
  <si>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</si>
  <si>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</si>
  <si>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</si>
  <si>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</si>
  <si>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</si>
  <si>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</si>
  <si>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</si>
  <si>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</si>
  <si>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</si>
  <si>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</si>
  <si>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</si>
  <si>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</si>
  <si>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</si>
  <si>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</si>
  <si>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</si>
  <si>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</si>
  <si>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</si>
  <si>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</si>
  <si>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</si>
  <si>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</si>
  <si>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</si>
  <si>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</si>
  <si>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</si>
  <si>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</si>
  <si>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</si>
  <si>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</si>
  <si>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</si>
  <si>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</si>
  <si>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</si>
  <si>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</si>
  <si>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</si>
  <si>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</si>
  <si>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</si>
  <si>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</si>
  <si>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</si>
  <si>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</si>
  <si>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</si>
  <si>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</si>
  <si>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</si>
  <si>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</si>
  <si>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MUNICIPIO DE SAN FELIPE
ESTADO ANALÍTICO DE INGRESOS
DEL 1 DE ENERO AL 30 DE SEPTIEMBRE DEL 2019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</si>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</sst>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4" fontId="3" fillId="0" borderId="4" xfId="8" applyNumberFormat="1" applyFont="1" applyFill="1" applyBorder="1" applyAlignment="1" applyProtection="1">
      <alignment vertical="top"/>
      <protection locked="0"/>
    </xf>
    <xf numFmtId="4" fontId="3" fillId="0" borderId="5" xfId="8" applyNumberFormat="1" applyFont="1" applyFill="1" applyBorder="1" applyAlignment="1" applyProtection="1">
      <alignment vertical="top"/>
      <protection locked="0"/>
    </xf>
    <xf numFmtId="4" fontId="3" fillId="0" borderId="6" xfId="8" applyNumberFormat="1" applyFont="1" applyFill="1" applyBorder="1" applyAlignment="1" applyProtection="1">
      <alignment vertical="top"/>
      <protection locked="0"/>
    </xf>
    <xf numFmtId="0" fontId="8" fillId="2" borderId="12" xfId="8" quotePrefix="1" applyFont="1" applyFill="1" applyBorder="1" applyAlignment="1">
      <alignment horizontal="center" vertical="center" wrapText="1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44" fontId="8" fillId="2" borderId="8" xfId="7" applyFont="1" applyFill="1" applyBorder="1" applyAlignment="1" applyProtection="1">
      <alignment horizontal="center" vertical="center" wrapText="1"/>
      <protection locked="0"/>
    </xf>
    <xf numFmtId="44" fontId="8" fillId="2" borderId="9" xfId="7" applyFont="1" applyFill="1" applyBorder="1" applyAlignment="1" applyProtection="1">
      <alignment horizontal="center" vertical="center" wrapText="1"/>
      <protection locked="0"/>
    </xf>
    <xf numFmtId="44" fontId="8" fillId="2" borderId="10" xfId="7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showGridLines="0" tabSelected="1" zoomScaleNormal="100" workbookViewId="0">
      <selection activeCell="A2" sqref="A2:B4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53" t="s">
        <v>49</v>
      </c>
      <c r="B1" s="54"/>
      <c r="C1" s="54"/>
      <c r="D1" s="54"/>
      <c r="E1" s="54"/>
      <c r="F1" s="54"/>
      <c r="G1" s="54"/>
      <c r="H1" s="55"/>
    </row>
    <row r="2" spans="1:9" s="3" customFormat="1" x14ac:dyDescent="0.2">
      <c r="A2" s="56" t="s">
        <v>14</v>
      </c>
      <c r="B2" s="57"/>
      <c r="C2" s="62" t="s">
        <v>22</v>
      </c>
      <c r="D2" s="62"/>
      <c r="E2" s="62"/>
      <c r="F2" s="62"/>
      <c r="G2" s="62"/>
      <c r="H2" s="63" t="s">
        <v>19</v>
      </c>
    </row>
    <row r="3" spans="1:9" s="1" customFormat="1" ht="24.95" customHeight="1" x14ac:dyDescent="0.2">
      <c r="A3" s="58"/>
      <c r="B3" s="59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4"/>
    </row>
    <row r="4" spans="1:9" s="1" customFormat="1" x14ac:dyDescent="0.2">
      <c r="A4" s="60"/>
      <c r="B4" s="61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49" t="s">
        <v>12</v>
      </c>
    </row>
    <row r="5" spans="1:9" x14ac:dyDescent="0.2">
      <c r="A5" s="33"/>
      <c r="B5" s="43" t="s">
        <v>0</v>
      </c>
      <c r="C5" s="21">
        <v>16327018.27</v>
      </c>
      <c r="D5" s="21">
        <v>1978596.69</v>
      </c>
      <c r="E5" s="21">
        <f>C5+D5</f>
        <v>18305614.960000001</v>
      </c>
      <c r="F5" s="21">
        <v>18861069.300000001</v>
      </c>
      <c r="G5" s="46">
        <v>18861069.300000001</v>
      </c>
      <c r="H5" s="21">
        <f>G5-E5</f>
        <v>555454.33999999985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47">
        <v>0</v>
      </c>
      <c r="H6" s="22">
        <f t="shared" ref="H6:H14" si="1">G6-E6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47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4479054.71</v>
      </c>
      <c r="D8" s="22">
        <v>1804689.63</v>
      </c>
      <c r="E8" s="22">
        <f t="shared" si="0"/>
        <v>6283744.3399999999</v>
      </c>
      <c r="F8" s="22">
        <v>6220460.0099999998</v>
      </c>
      <c r="G8" s="47">
        <v>6220460.0099999998</v>
      </c>
      <c r="H8" s="22">
        <f t="shared" si="1"/>
        <v>-63284.330000000075</v>
      </c>
      <c r="I8" s="45" t="s">
        <v>39</v>
      </c>
    </row>
    <row r="9" spans="1:9" x14ac:dyDescent="0.2">
      <c r="A9" s="33"/>
      <c r="B9" s="43" t="s">
        <v>4</v>
      </c>
      <c r="C9" s="22">
        <v>8068839.5300000003</v>
      </c>
      <c r="D9" s="22">
        <v>-2054523.47</v>
      </c>
      <c r="E9" s="22">
        <f t="shared" si="0"/>
        <v>6014316.0600000005</v>
      </c>
      <c r="F9" s="22">
        <v>6214132.8700000001</v>
      </c>
      <c r="G9" s="47">
        <v>6214132.8700000001</v>
      </c>
      <c r="H9" s="22">
        <f t="shared" si="1"/>
        <v>199816.80999999959</v>
      </c>
      <c r="I9" s="45" t="s">
        <v>40</v>
      </c>
    </row>
    <row r="10" spans="1:9" x14ac:dyDescent="0.2">
      <c r="A10" s="34"/>
      <c r="B10" s="44" t="s">
        <v>5</v>
      </c>
      <c r="C10" s="22">
        <v>95691903.870000005</v>
      </c>
      <c r="D10" s="22">
        <v>-93406767.760000005</v>
      </c>
      <c r="E10" s="22">
        <f t="shared" ref="E10:E13" si="2">C10+D10</f>
        <v>2285136.1099999994</v>
      </c>
      <c r="F10" s="22">
        <v>2140671.13</v>
      </c>
      <c r="G10" s="47">
        <v>2140671.13</v>
      </c>
      <c r="H10" s="22">
        <f t="shared" si="1"/>
        <v>-144464.97999999952</v>
      </c>
      <c r="I10" s="45" t="s">
        <v>41</v>
      </c>
    </row>
    <row r="11" spans="1:9" x14ac:dyDescent="0.2">
      <c r="A11" s="40"/>
      <c r="B11" s="43" t="s">
        <v>24</v>
      </c>
      <c r="C11" s="22">
        <v>0</v>
      </c>
      <c r="D11" s="22">
        <v>0</v>
      </c>
      <c r="E11" s="22">
        <f t="shared" si="2"/>
        <v>0</v>
      </c>
      <c r="F11" s="22">
        <v>0</v>
      </c>
      <c r="G11" s="47">
        <v>0</v>
      </c>
      <c r="H11" s="22">
        <f t="shared" si="1"/>
        <v>0</v>
      </c>
      <c r="I11" s="45" t="s">
        <v>42</v>
      </c>
    </row>
    <row r="12" spans="1:9" ht="22.5" x14ac:dyDescent="0.2">
      <c r="A12" s="40"/>
      <c r="B12" s="43" t="s">
        <v>25</v>
      </c>
      <c r="C12" s="22">
        <v>362377301.00999999</v>
      </c>
      <c r="D12" s="22">
        <v>3065804.55</v>
      </c>
      <c r="E12" s="22">
        <f t="shared" si="2"/>
        <v>365443105.56</v>
      </c>
      <c r="F12" s="22">
        <v>289868812.57999998</v>
      </c>
      <c r="G12" s="47">
        <v>289868812.57999998</v>
      </c>
      <c r="H12" s="22">
        <f t="shared" si="1"/>
        <v>-75574292.980000019</v>
      </c>
      <c r="I12" s="45" t="s">
        <v>43</v>
      </c>
    </row>
    <row r="13" spans="1:9" ht="22.5" x14ac:dyDescent="0.2">
      <c r="A13" s="40"/>
      <c r="B13" s="43" t="s">
        <v>26</v>
      </c>
      <c r="C13" s="22">
        <v>0</v>
      </c>
      <c r="D13" s="22">
        <v>0</v>
      </c>
      <c r="E13" s="22">
        <f t="shared" si="2"/>
        <v>0</v>
      </c>
      <c r="F13" s="22">
        <v>0</v>
      </c>
      <c r="G13" s="47">
        <v>0</v>
      </c>
      <c r="H13" s="22">
        <f t="shared" si="1"/>
        <v>0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61319815.189999998</v>
      </c>
      <c r="E14" s="22">
        <f t="shared" ref="E14" si="3">C14+D14</f>
        <v>61319815.189999998</v>
      </c>
      <c r="F14" s="22">
        <v>60545570.75</v>
      </c>
      <c r="G14" s="47">
        <v>60545570.75</v>
      </c>
      <c r="H14" s="22">
        <f t="shared" si="1"/>
        <v>-774244.43999999762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48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486944117.38999999</v>
      </c>
      <c r="D16" s="23">
        <f t="shared" ref="D16:H16" si="4">SUM(D5:D14)</f>
        <v>-27292385.170000017</v>
      </c>
      <c r="E16" s="23">
        <f t="shared" si="4"/>
        <v>459651732.21999997</v>
      </c>
      <c r="F16" s="23">
        <f t="shared" si="4"/>
        <v>383850716.63999999</v>
      </c>
      <c r="G16" s="11">
        <f t="shared" si="4"/>
        <v>383850716.63999999</v>
      </c>
      <c r="H16" s="25">
        <f t="shared" si="4"/>
        <v>-75801015.580000013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5" t="s">
        <v>23</v>
      </c>
      <c r="B18" s="66"/>
      <c r="C18" s="62" t="s">
        <v>22</v>
      </c>
      <c r="D18" s="62"/>
      <c r="E18" s="62"/>
      <c r="F18" s="62"/>
      <c r="G18" s="62"/>
      <c r="H18" s="63" t="s">
        <v>19</v>
      </c>
      <c r="I18" s="45" t="s">
        <v>46</v>
      </c>
    </row>
    <row r="19" spans="1:9" ht="22.5" x14ac:dyDescent="0.2">
      <c r="A19" s="67"/>
      <c r="B19" s="68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4"/>
      <c r="I19" s="45" t="s">
        <v>46</v>
      </c>
    </row>
    <row r="20" spans="1:9" x14ac:dyDescent="0.2">
      <c r="A20" s="69"/>
      <c r="B20" s="70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5">SUM(C22+C23+C24+C25+C26+C27+C28+C29)</f>
        <v>486944117.38999999</v>
      </c>
      <c r="D21" s="24">
        <f t="shared" si="5"/>
        <v>-88612200.360000014</v>
      </c>
      <c r="E21" s="24">
        <f t="shared" si="5"/>
        <v>398331917.02999997</v>
      </c>
      <c r="F21" s="24">
        <f t="shared" si="5"/>
        <v>323305145.88999999</v>
      </c>
      <c r="G21" s="24">
        <f t="shared" si="5"/>
        <v>323305145.88999999</v>
      </c>
      <c r="H21" s="24">
        <f t="shared" si="5"/>
        <v>-75026771.140000015</v>
      </c>
      <c r="I21" s="45" t="s">
        <v>46</v>
      </c>
    </row>
    <row r="22" spans="1:9" x14ac:dyDescent="0.2">
      <c r="A22" s="16"/>
      <c r="B22" s="17" t="s">
        <v>0</v>
      </c>
      <c r="C22" s="25">
        <v>16327018.27</v>
      </c>
      <c r="D22" s="25">
        <v>1978596.69</v>
      </c>
      <c r="E22" s="25">
        <f t="shared" ref="E22:E25" si="6">C22+D22</f>
        <v>18305614.960000001</v>
      </c>
      <c r="F22" s="25">
        <v>18861069.300000001</v>
      </c>
      <c r="G22" s="25">
        <v>18861069.300000001</v>
      </c>
      <c r="H22" s="25">
        <f>G22-E22</f>
        <v>555454.33999999985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6"/>
        <v>0</v>
      </c>
      <c r="F23" s="25">
        <v>0</v>
      </c>
      <c r="G23" s="25">
        <v>0</v>
      </c>
      <c r="H23" s="25">
        <f t="shared" ref="H23:H29" si="7">G23-E23</f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6"/>
        <v>0</v>
      </c>
      <c r="F24" s="25">
        <v>0</v>
      </c>
      <c r="G24" s="25">
        <v>0</v>
      </c>
      <c r="H24" s="25">
        <f t="shared" si="7"/>
        <v>0</v>
      </c>
      <c r="I24" s="45" t="s">
        <v>38</v>
      </c>
    </row>
    <row r="25" spans="1:9" x14ac:dyDescent="0.2">
      <c r="A25" s="16"/>
      <c r="B25" s="17" t="s">
        <v>3</v>
      </c>
      <c r="C25" s="25">
        <v>4479054.71</v>
      </c>
      <c r="D25" s="25">
        <v>1804689.63</v>
      </c>
      <c r="E25" s="25">
        <f t="shared" si="6"/>
        <v>6283744.3399999999</v>
      </c>
      <c r="F25" s="25">
        <v>6220460.0099999998</v>
      </c>
      <c r="G25" s="25">
        <v>6220460.0099999998</v>
      </c>
      <c r="H25" s="25">
        <f t="shared" si="7"/>
        <v>-63284.330000000075</v>
      </c>
      <c r="I25" s="45" t="s">
        <v>39</v>
      </c>
    </row>
    <row r="26" spans="1:9" x14ac:dyDescent="0.2">
      <c r="A26" s="16"/>
      <c r="B26" s="17" t="s">
        <v>28</v>
      </c>
      <c r="C26" s="25">
        <v>8068839.5300000003</v>
      </c>
      <c r="D26" s="25">
        <v>-2054523.47</v>
      </c>
      <c r="E26" s="25">
        <f t="shared" ref="E26" si="8">C26+D26</f>
        <v>6014316.0600000005</v>
      </c>
      <c r="F26" s="25">
        <v>6214132.8700000001</v>
      </c>
      <c r="G26" s="25">
        <v>6214132.8700000001</v>
      </c>
      <c r="H26" s="25">
        <f t="shared" si="7"/>
        <v>199816.80999999959</v>
      </c>
      <c r="I26" s="45" t="s">
        <v>40</v>
      </c>
    </row>
    <row r="27" spans="1:9" x14ac:dyDescent="0.2">
      <c r="A27" s="16"/>
      <c r="B27" s="17" t="s">
        <v>29</v>
      </c>
      <c r="C27" s="25">
        <v>95691903.870000005</v>
      </c>
      <c r="D27" s="25">
        <v>-93406767.760000005</v>
      </c>
      <c r="E27" s="25">
        <f t="shared" ref="E27:E29" si="9">C27+D27</f>
        <v>2285136.1099999994</v>
      </c>
      <c r="F27" s="25">
        <v>2140671.13</v>
      </c>
      <c r="G27" s="25">
        <v>2140671.13</v>
      </c>
      <c r="H27" s="25">
        <f t="shared" si="7"/>
        <v>-144464.97999999952</v>
      </c>
      <c r="I27" s="45" t="s">
        <v>41</v>
      </c>
    </row>
    <row r="28" spans="1:9" ht="22.5" x14ac:dyDescent="0.2">
      <c r="A28" s="16"/>
      <c r="B28" s="17" t="s">
        <v>30</v>
      </c>
      <c r="C28" s="25">
        <v>362377301.00999999</v>
      </c>
      <c r="D28" s="25">
        <v>3065804.55</v>
      </c>
      <c r="E28" s="25">
        <f t="shared" si="9"/>
        <v>365443105.56</v>
      </c>
      <c r="F28" s="25">
        <v>289868812.57999998</v>
      </c>
      <c r="G28" s="25">
        <v>289868812.57999998</v>
      </c>
      <c r="H28" s="25">
        <f t="shared" si="7"/>
        <v>-75574292.980000019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9"/>
        <v>0</v>
      </c>
      <c r="F29" s="25">
        <v>0</v>
      </c>
      <c r="G29" s="25">
        <v>0</v>
      </c>
      <c r="H29" s="25">
        <f t="shared" si="7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51" t="s">
        <v>48</v>
      </c>
      <c r="B31" s="52"/>
      <c r="C31" s="26">
        <f t="shared" ref="C31:H31" si="10">SUM(C32:C35)</f>
        <v>0</v>
      </c>
      <c r="D31" s="26">
        <f t="shared" si="10"/>
        <v>0</v>
      </c>
      <c r="E31" s="26">
        <f t="shared" si="10"/>
        <v>0</v>
      </c>
      <c r="F31" s="26">
        <f t="shared" si="10"/>
        <v>0</v>
      </c>
      <c r="G31" s="26">
        <f t="shared" si="10"/>
        <v>0</v>
      </c>
      <c r="H31" s="26">
        <f t="shared" si="10"/>
        <v>0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0</v>
      </c>
      <c r="D33" s="25">
        <v>0</v>
      </c>
      <c r="E33" s="25">
        <f>C33+D33</f>
        <v>0</v>
      </c>
      <c r="F33" s="25">
        <v>0</v>
      </c>
      <c r="G33" s="25">
        <v>0</v>
      </c>
      <c r="H33" s="25">
        <f t="shared" ref="H33:H34" si="11">G33-C33</f>
        <v>0</v>
      </c>
      <c r="I33" s="45" t="s">
        <v>40</v>
      </c>
    </row>
    <row r="34" spans="1:9" x14ac:dyDescent="0.2">
      <c r="A34" s="16"/>
      <c r="B34" s="17" t="s">
        <v>32</v>
      </c>
      <c r="C34" s="25">
        <v>0</v>
      </c>
      <c r="D34" s="25">
        <v>0</v>
      </c>
      <c r="E34" s="25">
        <f>C34+D34</f>
        <v>0</v>
      </c>
      <c r="F34" s="25">
        <v>0</v>
      </c>
      <c r="G34" s="25">
        <v>0</v>
      </c>
      <c r="H34" s="25">
        <f t="shared" si="11"/>
        <v>0</v>
      </c>
      <c r="I34" s="45" t="s">
        <v>42</v>
      </c>
    </row>
    <row r="35" spans="1:9" ht="22.5" x14ac:dyDescent="0.2">
      <c r="A35" s="16"/>
      <c r="B35" s="17" t="s">
        <v>26</v>
      </c>
      <c r="C35" s="25">
        <v>0</v>
      </c>
      <c r="D35" s="25">
        <v>0</v>
      </c>
      <c r="E35" s="25">
        <f>C35+D35</f>
        <v>0</v>
      </c>
      <c r="F35" s="25">
        <v>0</v>
      </c>
      <c r="G35" s="25">
        <v>0</v>
      </c>
      <c r="H35" s="25">
        <f t="shared" ref="H35" si="12">G35-C35</f>
        <v>0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3">SUM(C38)</f>
        <v>0</v>
      </c>
      <c r="D37" s="26">
        <f t="shared" si="13"/>
        <v>61319815.189999998</v>
      </c>
      <c r="E37" s="26">
        <f t="shared" si="13"/>
        <v>61319815.189999998</v>
      </c>
      <c r="F37" s="26">
        <f t="shared" si="13"/>
        <v>60545570.75</v>
      </c>
      <c r="G37" s="26">
        <f t="shared" si="13"/>
        <v>60545570.75</v>
      </c>
      <c r="H37" s="26">
        <f t="shared" si="13"/>
        <v>-774244.43999999762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61319815.189999998</v>
      </c>
      <c r="E38" s="25">
        <f>C38+D38</f>
        <v>61319815.189999998</v>
      </c>
      <c r="F38" s="25">
        <v>60545570.75</v>
      </c>
      <c r="G38" s="25">
        <v>60545570.75</v>
      </c>
      <c r="H38" s="25">
        <f>G38-E38</f>
        <v>-774244.43999999762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486944117.38999999</v>
      </c>
      <c r="D39" s="23">
        <f t="shared" ref="D39:H39" si="14">SUM(D37+D31+D21)</f>
        <v>-27292385.170000017</v>
      </c>
      <c r="E39" s="23">
        <f t="shared" si="14"/>
        <v>459651732.21999997</v>
      </c>
      <c r="F39" s="23">
        <f t="shared" si="14"/>
        <v>383850716.63999999</v>
      </c>
      <c r="G39" s="23">
        <f t="shared" si="14"/>
        <v>383850716.63999999</v>
      </c>
      <c r="H39" s="12">
        <f t="shared" si="14"/>
        <v>-75801015.580000013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50" t="s">
        <v>36</v>
      </c>
      <c r="C44" s="50"/>
      <c r="D44" s="50"/>
      <c r="E44" s="50"/>
      <c r="F44" s="50"/>
      <c r="G44" s="50"/>
      <c r="H44" s="50"/>
    </row>
    <row r="46" spans="1:9" ht="12" x14ac:dyDescent="0.2">
      <c r="A46" s="71" t="s">
        <v>50</v>
      </c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scale="65" orientation="portrait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2019-10-29T23:21:43Z</cp:lastPrinted>
  <dcterms:created xsi:type="dcterms:W3CDTF">2012-12-11T20:48:19Z</dcterms:created>
  <dcterms:modified xsi:type="dcterms:W3CDTF">2019-10-30T15:42:48Z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